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80" windowWidth="15600" windowHeight="79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5" i="1"/>
  <c r="G9"/>
  <c r="D21" l="1"/>
  <c r="D22" s="1"/>
  <c r="D23" s="1"/>
  <c r="D24" s="1"/>
  <c r="G24" l="1"/>
  <c r="G23"/>
  <c r="G22"/>
  <c r="G21"/>
  <c r="G20"/>
  <c r="G19"/>
  <c r="G17"/>
  <c r="G16"/>
  <c r="F14"/>
  <c r="G14" s="1"/>
  <c r="D13"/>
  <c r="G13" s="1"/>
  <c r="G12"/>
  <c r="G27" l="1"/>
  <c r="G26"/>
  <c r="G28" l="1"/>
  <c r="G29" s="1"/>
  <c r="G30" s="1"/>
</calcChain>
</file>

<file path=xl/sharedStrings.xml><?xml version="1.0" encoding="utf-8"?>
<sst xmlns="http://schemas.openxmlformats.org/spreadsheetml/2006/main" count="44" uniqueCount="34">
  <si>
    <t>OBRA: FRENTE 04  CAMBIO DE LINEA DE IMPULSION DE AGUA POTABLE DEL CR - 156 AL R - 4</t>
  </si>
  <si>
    <t>ITEM</t>
  </si>
  <si>
    <t>DESCRIPCION</t>
  </si>
  <si>
    <t>UND</t>
  </si>
  <si>
    <t>TIEMPO (MES)</t>
  </si>
  <si>
    <t>METRADO</t>
  </si>
  <si>
    <t>PRECIO (S/.)</t>
  </si>
  <si>
    <t>P.PARCIAL (S/.)</t>
  </si>
  <si>
    <t>AUTORIZACIONES Y PERMISOS MUNICIPALES</t>
  </si>
  <si>
    <t>AUTORIZACION MUNICIPAL MUNICIPALIDAD DE LIMA</t>
  </si>
  <si>
    <t xml:space="preserve"> SUBGERENCIA DE INGENIERIA DEL TRANSITO (INSPECCION OCULAR  4.0644% DE UIT = 4050.00)</t>
  </si>
  <si>
    <t xml:space="preserve"> SUBGERENCIA DE INGENIERIA DEL TRANSITO (INTERFERENCIA DE VIAS 2.0049% DE UIT=4050.00)</t>
  </si>
  <si>
    <t>GERENCIA DE DESARROLLO URBANO- SUBGERENCIA DE AUTORIZACIONES URBANAS (AUTORIZACION POR EJECUCION DE OBRA EN LA VIA PUBLICA)</t>
  </si>
  <si>
    <t>MUNICIPALIDAD DISTRITAL DE ATE</t>
  </si>
  <si>
    <t>POR CONCEPTO DE AUTORIZACIÓN</t>
  </si>
  <si>
    <t>POR CONCEPTO DE CONTROL DE OBRA (8 VISITAS / MES)</t>
  </si>
  <si>
    <t>ELABORACIÓN Y EJECUCIÓN DEL PLAN DE DESVÍO DE TRÁNSITO</t>
  </si>
  <si>
    <t>ELABORACIÓN DEL PLAN DE DESVÍO DE TRÁNSITO</t>
  </si>
  <si>
    <t>GLB</t>
  </si>
  <si>
    <t>CAMPAÑA DE INFORMACIÓN A LOS VECINOS Y USUARIOS DE LAS VIAS ANTES Y DURANTE LA OBRA  (MEDIOS DE COMUNICACIÓN, VOLANTES, ETC)</t>
  </si>
  <si>
    <t>CILINDROS</t>
  </si>
  <si>
    <t>CABALLETES</t>
  </si>
  <si>
    <t>TRANQUERAS REFLECTORAS</t>
  </si>
  <si>
    <t>PERSONAL SEÑALERO (INCL. INDUMENTARIA)</t>
  </si>
  <si>
    <t>COSTO DIRECTO</t>
  </si>
  <si>
    <t xml:space="preserve">Gastos Generales </t>
  </si>
  <si>
    <t xml:space="preserve">Utilidades </t>
  </si>
  <si>
    <t>Subtotal</t>
  </si>
  <si>
    <t>IGV 18%</t>
  </si>
  <si>
    <t>TOTAL</t>
  </si>
  <si>
    <t>PERSONAL</t>
  </si>
  <si>
    <t xml:space="preserve">INGENIERO ESPECIALISTA EN ESTUDIO DE TRÁNSITO  </t>
  </si>
  <si>
    <t>ELABORACIÓN, IMPLEMENTACIÓN Y PLAN DE ESTUDIO DE TRÁNSITO</t>
  </si>
  <si>
    <t>Costos al: 28/02/2018</t>
  </si>
</sst>
</file>

<file path=xl/styles.xml><?xml version="1.0" encoding="utf-8"?>
<styleSheet xmlns="http://schemas.openxmlformats.org/spreadsheetml/2006/main">
  <numFmts count="1">
    <numFmt numFmtId="164" formatCode="_-* #,##0.00\ _ _-;\-* #,##0.00\ _ _-;_-* &quot;-&quot;??\ _ 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vertical="center"/>
    </xf>
    <xf numFmtId="4" fontId="0" fillId="3" borderId="6" xfId="0" applyNumberFormat="1" applyFill="1" applyBorder="1" applyAlignment="1">
      <alignment horizontal="center" vertical="center"/>
    </xf>
    <xf numFmtId="4" fontId="0" fillId="3" borderId="7" xfId="0" applyNumberForma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4" fontId="0" fillId="0" borderId="6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6" xfId="1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2" fontId="5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0" fillId="0" borderId="12" xfId="0" applyBorder="1" applyAlignment="1">
      <alignment vertical="center"/>
    </xf>
    <xf numFmtId="2" fontId="5" fillId="4" borderId="13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0" fillId="4" borderId="15" xfId="0" applyFill="1" applyBorder="1" applyAlignment="1">
      <alignment horizontal="center" vertical="center"/>
    </xf>
    <xf numFmtId="0" fontId="9" fillId="4" borderId="15" xfId="0" applyFont="1" applyFill="1" applyBorder="1" applyAlignment="1">
      <alignment vertical="center"/>
    </xf>
    <xf numFmtId="2" fontId="9" fillId="4" borderId="15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10" fillId="3" borderId="16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0" fontId="8" fillId="0" borderId="14" xfId="2" applyNumberFormat="1" applyFont="1" applyFill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4" fontId="5" fillId="4" borderId="20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5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right" vertical="center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G25" sqref="A2:G25"/>
    </sheetView>
  </sheetViews>
  <sheetFormatPr baseColWidth="10" defaultRowHeight="14.5"/>
  <cols>
    <col min="2" max="2" width="36.81640625" customWidth="1"/>
  </cols>
  <sheetData>
    <row r="1" spans="1:7">
      <c r="A1" s="1"/>
      <c r="B1" s="2"/>
      <c r="C1" s="3"/>
      <c r="D1" s="2"/>
      <c r="E1" s="3"/>
      <c r="F1" s="4"/>
      <c r="G1" s="5"/>
    </row>
    <row r="2" spans="1:7" ht="15.5">
      <c r="A2" s="56" t="s">
        <v>32</v>
      </c>
      <c r="B2" s="56"/>
      <c r="C2" s="56"/>
      <c r="D2" s="56"/>
      <c r="E2" s="56"/>
      <c r="F2" s="56"/>
      <c r="G2" s="56"/>
    </row>
    <row r="3" spans="1:7">
      <c r="A3" s="57" t="s">
        <v>0</v>
      </c>
      <c r="B3" s="57"/>
      <c r="C3" s="57"/>
      <c r="D3" s="57"/>
      <c r="E3" s="57"/>
      <c r="F3" s="57"/>
      <c r="G3" s="57"/>
    </row>
    <row r="4" spans="1:7">
      <c r="A4" s="6"/>
      <c r="B4" s="7"/>
      <c r="C4" s="8"/>
      <c r="D4" s="8"/>
      <c r="E4" s="8"/>
      <c r="F4" s="8"/>
      <c r="G4" s="6"/>
    </row>
    <row r="5" spans="1:7">
      <c r="A5" s="53" t="s">
        <v>33</v>
      </c>
      <c r="C5" s="8"/>
      <c r="D5" s="8"/>
      <c r="E5" s="8"/>
      <c r="F5" s="8"/>
      <c r="G5" s="6"/>
    </row>
    <row r="6" spans="1:7" ht="15" thickBot="1">
      <c r="A6" s="6"/>
      <c r="B6" s="7"/>
      <c r="C6" s="8"/>
      <c r="D6" s="8"/>
      <c r="E6" s="8"/>
      <c r="F6" s="8"/>
      <c r="G6" s="6"/>
    </row>
    <row r="7" spans="1:7" ht="26">
      <c r="A7" s="9" t="s">
        <v>1</v>
      </c>
      <c r="B7" s="10" t="s">
        <v>2</v>
      </c>
      <c r="C7" s="10" t="s">
        <v>3</v>
      </c>
      <c r="D7" s="11" t="s">
        <v>4</v>
      </c>
      <c r="E7" s="11" t="s">
        <v>5</v>
      </c>
      <c r="F7" s="10" t="s">
        <v>6</v>
      </c>
      <c r="G7" s="12" t="s">
        <v>7</v>
      </c>
    </row>
    <row r="8" spans="1:7">
      <c r="A8" s="13">
        <v>1</v>
      </c>
      <c r="B8" s="14" t="s">
        <v>30</v>
      </c>
      <c r="C8" s="15"/>
      <c r="D8" s="16"/>
      <c r="E8" s="17"/>
      <c r="F8" s="17"/>
      <c r="G8" s="18"/>
    </row>
    <row r="9" spans="1:7" ht="25">
      <c r="A9" s="52">
        <v>1.1000000000000001</v>
      </c>
      <c r="B9" s="25" t="s">
        <v>31</v>
      </c>
      <c r="C9" s="26" t="s">
        <v>3</v>
      </c>
      <c r="D9" s="27">
        <v>2</v>
      </c>
      <c r="E9" s="28">
        <v>0.5</v>
      </c>
      <c r="F9" s="29">
        <v>7500</v>
      </c>
      <c r="G9" s="30">
        <f>F9*E9*D9</f>
        <v>7500</v>
      </c>
    </row>
    <row r="10" spans="1:7">
      <c r="A10" s="13">
        <v>2</v>
      </c>
      <c r="B10" s="14" t="s">
        <v>8</v>
      </c>
      <c r="C10" s="15"/>
      <c r="D10" s="16"/>
      <c r="E10" s="17"/>
      <c r="F10" s="17"/>
      <c r="G10" s="18"/>
    </row>
    <row r="11" spans="1:7">
      <c r="A11" s="19">
        <v>2.1</v>
      </c>
      <c r="B11" s="20" t="s">
        <v>9</v>
      </c>
      <c r="C11" s="21"/>
      <c r="D11" s="22"/>
      <c r="E11" s="23"/>
      <c r="F11" s="23"/>
      <c r="G11" s="24"/>
    </row>
    <row r="12" spans="1:7" ht="25" customHeight="1">
      <c r="A12" s="19"/>
      <c r="B12" s="25" t="s">
        <v>10</v>
      </c>
      <c r="C12" s="26" t="s">
        <v>3</v>
      </c>
      <c r="D12" s="27">
        <v>2</v>
      </c>
      <c r="E12" s="28">
        <v>1</v>
      </c>
      <c r="F12" s="29">
        <v>164.61</v>
      </c>
      <c r="G12" s="30">
        <f>F12*E12*D12</f>
        <v>329.22</v>
      </c>
    </row>
    <row r="13" spans="1:7" ht="25" customHeight="1">
      <c r="A13" s="19"/>
      <c r="B13" s="25" t="s">
        <v>11</v>
      </c>
      <c r="C13" s="26" t="s">
        <v>3</v>
      </c>
      <c r="D13" s="27">
        <f>+D12</f>
        <v>2</v>
      </c>
      <c r="E13" s="28">
        <v>1</v>
      </c>
      <c r="F13" s="29">
        <v>81.2</v>
      </c>
      <c r="G13" s="30">
        <f>F13*E13*D13</f>
        <v>162.4</v>
      </c>
    </row>
    <row r="14" spans="1:7" ht="25" customHeight="1">
      <c r="A14" s="19"/>
      <c r="B14" s="25" t="s">
        <v>12</v>
      </c>
      <c r="C14" s="26"/>
      <c r="D14" s="27">
        <v>1</v>
      </c>
      <c r="E14" s="28">
        <v>1</v>
      </c>
      <c r="F14" s="28">
        <f>+F12</f>
        <v>164.61</v>
      </c>
      <c r="G14" s="30">
        <f>F14*E14*D14</f>
        <v>164.61</v>
      </c>
    </row>
    <row r="15" spans="1:7">
      <c r="A15" s="19">
        <v>2.2000000000000002</v>
      </c>
      <c r="B15" s="31" t="s">
        <v>13</v>
      </c>
      <c r="C15" s="21"/>
      <c r="D15" s="27"/>
      <c r="E15" s="28"/>
      <c r="F15" s="28"/>
      <c r="G15" s="30"/>
    </row>
    <row r="16" spans="1:7">
      <c r="A16" s="19"/>
      <c r="B16" s="32" t="s">
        <v>14</v>
      </c>
      <c r="C16" s="26" t="s">
        <v>3</v>
      </c>
      <c r="D16" s="27">
        <v>1</v>
      </c>
      <c r="E16" s="28">
        <v>1</v>
      </c>
      <c r="F16" s="28">
        <v>41.87</v>
      </c>
      <c r="G16" s="30">
        <f>+E16*F16</f>
        <v>41.87</v>
      </c>
    </row>
    <row r="17" spans="1:7">
      <c r="A17" s="33"/>
      <c r="B17" s="32" t="s">
        <v>15</v>
      </c>
      <c r="C17" s="34" t="s">
        <v>3</v>
      </c>
      <c r="D17" s="27">
        <v>2</v>
      </c>
      <c r="E17" s="28">
        <v>8</v>
      </c>
      <c r="F17" s="28">
        <v>56.29</v>
      </c>
      <c r="G17" s="30">
        <f>F17*E17*D17</f>
        <v>900.64</v>
      </c>
    </row>
    <row r="18" spans="1:7">
      <c r="A18" s="19">
        <v>2.2999999999999998</v>
      </c>
      <c r="B18" s="31" t="s">
        <v>16</v>
      </c>
      <c r="C18" s="21"/>
      <c r="D18" s="27"/>
      <c r="E18" s="28"/>
      <c r="F18" s="28"/>
      <c r="G18" s="30"/>
    </row>
    <row r="19" spans="1:7">
      <c r="A19" s="19"/>
      <c r="B19" s="32" t="s">
        <v>17</v>
      </c>
      <c r="C19" s="26" t="s">
        <v>18</v>
      </c>
      <c r="D19" s="27">
        <v>1</v>
      </c>
      <c r="E19" s="28">
        <v>1</v>
      </c>
      <c r="F19" s="28">
        <v>7000</v>
      </c>
      <c r="G19" s="30">
        <f>+E19*F19</f>
        <v>7000</v>
      </c>
    </row>
    <row r="20" spans="1:7" ht="25" customHeight="1">
      <c r="A20" s="19"/>
      <c r="B20" s="35" t="s">
        <v>19</v>
      </c>
      <c r="C20" s="26" t="s">
        <v>18</v>
      </c>
      <c r="D20" s="27">
        <v>1</v>
      </c>
      <c r="E20" s="28">
        <v>1</v>
      </c>
      <c r="F20" s="28">
        <v>3300</v>
      </c>
      <c r="G20" s="30">
        <f>+E20*F20</f>
        <v>3300</v>
      </c>
    </row>
    <row r="21" spans="1:7">
      <c r="A21" s="19"/>
      <c r="B21" s="36" t="s">
        <v>20</v>
      </c>
      <c r="C21" s="26" t="s">
        <v>3</v>
      </c>
      <c r="D21" s="27">
        <f>+D17</f>
        <v>2</v>
      </c>
      <c r="E21" s="28">
        <v>8</v>
      </c>
      <c r="F21" s="28">
        <v>15</v>
      </c>
      <c r="G21" s="30">
        <f>+E21*F21*D21</f>
        <v>240</v>
      </c>
    </row>
    <row r="22" spans="1:7">
      <c r="A22" s="19"/>
      <c r="B22" s="36" t="s">
        <v>21</v>
      </c>
      <c r="C22" s="26" t="s">
        <v>3</v>
      </c>
      <c r="D22" s="27">
        <f>+D21</f>
        <v>2</v>
      </c>
      <c r="E22" s="28">
        <v>4</v>
      </c>
      <c r="F22" s="28">
        <v>48.01</v>
      </c>
      <c r="G22" s="30">
        <f t="shared" ref="G22:G24" si="0">+E22*F22*D22</f>
        <v>384.08</v>
      </c>
    </row>
    <row r="23" spans="1:7">
      <c r="A23" s="19"/>
      <c r="B23" s="36" t="s">
        <v>22</v>
      </c>
      <c r="C23" s="26" t="s">
        <v>3</v>
      </c>
      <c r="D23" s="27">
        <f>+D22</f>
        <v>2</v>
      </c>
      <c r="E23" s="28">
        <v>4</v>
      </c>
      <c r="F23" s="28">
        <v>48.01</v>
      </c>
      <c r="G23" s="30">
        <f t="shared" si="0"/>
        <v>384.08</v>
      </c>
    </row>
    <row r="24" spans="1:7">
      <c r="A24" s="19"/>
      <c r="B24" s="32" t="s">
        <v>23</v>
      </c>
      <c r="C24" s="26" t="s">
        <v>3</v>
      </c>
      <c r="D24" s="27">
        <f>+D23</f>
        <v>2</v>
      </c>
      <c r="E24" s="28">
        <v>2</v>
      </c>
      <c r="F24" s="28">
        <v>1200</v>
      </c>
      <c r="G24" s="30">
        <f t="shared" si="0"/>
        <v>4800</v>
      </c>
    </row>
    <row r="25" spans="1:7">
      <c r="A25" s="37"/>
      <c r="B25" s="38" t="s">
        <v>24</v>
      </c>
      <c r="C25" s="39"/>
      <c r="D25" s="40"/>
      <c r="E25" s="41"/>
      <c r="F25" s="42"/>
      <c r="G25" s="43">
        <f>SUM(G8:G24)</f>
        <v>25206.9</v>
      </c>
    </row>
    <row r="26" spans="1:7" hidden="1">
      <c r="A26" s="44"/>
      <c r="B26" s="58" t="s">
        <v>25</v>
      </c>
      <c r="C26" s="58"/>
      <c r="D26" s="58"/>
      <c r="E26" s="58"/>
      <c r="F26" s="45">
        <v>0.1</v>
      </c>
      <c r="G26" s="46">
        <f>ROUND(F26*G25,2)</f>
        <v>2520.69</v>
      </c>
    </row>
    <row r="27" spans="1:7" hidden="1">
      <c r="A27" s="44"/>
      <c r="B27" s="58" t="s">
        <v>26</v>
      </c>
      <c r="C27" s="58"/>
      <c r="D27" s="58"/>
      <c r="E27" s="58"/>
      <c r="F27" s="45">
        <v>0.1</v>
      </c>
      <c r="G27" s="46">
        <f>ROUND(F27*G25,2)</f>
        <v>2520.69</v>
      </c>
    </row>
    <row r="28" spans="1:7" hidden="1">
      <c r="A28" s="47"/>
      <c r="B28" s="59" t="s">
        <v>27</v>
      </c>
      <c r="C28" s="59"/>
      <c r="D28" s="59"/>
      <c r="E28" s="59"/>
      <c r="F28" s="48"/>
      <c r="G28" s="49">
        <f>SUM(G25:G27)</f>
        <v>30248.28</v>
      </c>
    </row>
    <row r="29" spans="1:7" hidden="1">
      <c r="A29" s="44"/>
      <c r="B29" s="58" t="s">
        <v>28</v>
      </c>
      <c r="C29" s="58"/>
      <c r="D29" s="58"/>
      <c r="E29" s="58"/>
      <c r="F29" s="45">
        <v>0.18</v>
      </c>
      <c r="G29" s="46">
        <f>ROUND(F29*G28,2)</f>
        <v>5444.69</v>
      </c>
    </row>
    <row r="30" spans="1:7" ht="15" hidden="1" thickBot="1">
      <c r="A30" s="50"/>
      <c r="B30" s="54" t="s">
        <v>29</v>
      </c>
      <c r="C30" s="54"/>
      <c r="D30" s="54"/>
      <c r="E30" s="54"/>
      <c r="F30" s="55"/>
      <c r="G30" s="51">
        <f>SUM(G28:G29)</f>
        <v>35692.97</v>
      </c>
    </row>
  </sheetData>
  <mergeCells count="7">
    <mergeCell ref="B30:F30"/>
    <mergeCell ref="A2:G2"/>
    <mergeCell ref="A3:G3"/>
    <mergeCell ref="B26:E26"/>
    <mergeCell ref="B27:E27"/>
    <mergeCell ref="B28:E28"/>
    <mergeCell ref="B29:E29"/>
  </mergeCells>
  <pageMargins left="1.23" right="0.70866141732283472" top="0.87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usuario_001</dc:creator>
  <cp:lastModifiedBy>sedapal</cp:lastModifiedBy>
  <cp:lastPrinted>2018-06-07T22:50:12Z</cp:lastPrinted>
  <dcterms:created xsi:type="dcterms:W3CDTF">2004-04-30T15:41:48Z</dcterms:created>
  <dcterms:modified xsi:type="dcterms:W3CDTF">2018-06-07T22:50:24Z</dcterms:modified>
</cp:coreProperties>
</file>